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<sst xmlns="http://schemas.openxmlformats.org/spreadsheetml/2006/main" count="35" uniqueCount="35">
  <si>
    <t xml:space="preserve">Homemade Dishwasher Detergent</t>
  </si>
  <si>
    <t xml:space="preserve">Ingredient</t>
  </si>
  <si>
    <t xml:space="preserve">Recipe cups</t>
  </si>
  <si>
    <t xml:space="preserve">Bag volume cups</t>
  </si>
  <si>
    <t xml:space="preserve">Bag volume</t>
  </si>
  <si>
    <t xml:space="preserve">Bags to order</t>
  </si>
  <si>
    <t xml:space="preserve">Bag cost</t>
  </si>
  <si>
    <t xml:space="preserve">Recipe per bag</t>
  </si>
  <si>
    <t xml:space="preserve">Cost per recipe</t>
  </si>
  <si>
    <t xml:space="preserve">Total cost</t>
  </si>
  <si>
    <t xml:space="preserve">Amazon.CA</t>
  </si>
  <si>
    <t xml:space="preserve">Washing soda</t>
  </si>
  <si>
    <t xml:space="preserve">10 lb</t>
  </si>
  <si>
    <t xml:space="preserve">https://amzn.to/4fV3AG2</t>
  </si>
  <si>
    <t xml:space="preserve">Baking soda</t>
  </si>
  <si>
    <t xml:space="preserve">4.89 kg</t>
  </si>
  <si>
    <t xml:space="preserve">https://amzn.to/3ZfGZyh</t>
  </si>
  <si>
    <t xml:space="preserve">Citric acid</t>
  </si>
  <si>
    <t xml:space="preserve">2.27 kg</t>
  </si>
  <si>
    <t xml:space="preserve">https://amzn.to/4hWz6Fs</t>
  </si>
  <si>
    <t xml:space="preserve">Additive-free salt</t>
  </si>
  <si>
    <t xml:space="preserve">1 kg</t>
  </si>
  <si>
    <t xml:space="preserve">https://amzn.to/414tMJY</t>
  </si>
  <si>
    <t xml:space="preserve">Total</t>
  </si>
  <si>
    <t xml:space="preserve">Tablespoons per recipe</t>
  </si>
  <si>
    <t xml:space="preserve">Tablespoons per wash</t>
  </si>
  <si>
    <t xml:space="preserve">Yeild</t>
  </si>
  <si>
    <t xml:space="preserve">Cost per yeild</t>
  </si>
  <si>
    <t xml:space="preserve">% cheaper</t>
  </si>
  <si>
    <t xml:space="preserve">Max recipes per batch</t>
  </si>
  <si>
    <t xml:space="preserve">Total doses</t>
  </si>
  <si>
    <t xml:space="preserve">Cost/dose</t>
  </si>
  <si>
    <t xml:space="preserve">Costco finish pods</t>
  </si>
  <si>
    <t xml:space="preserve">Qty pods</t>
  </si>
  <si>
    <t xml:space="preserve">Cost per pod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</si>
</sst>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$-1009]#,##0.00;[RED]\-[$$-1009]#,##0.00"/>
    <numFmt numFmtId="166" formatCode="[$-1009]#,##0.00"/>
    <numFmt numFmtId="167" formatCode="0.00%"/>
    <numFmt numFmtId="168" formatCode="#,##0.0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32"/>
      <color rgb="FFFFFFFF"/>
      <name val="Arial"/>
      <family val="2"/>
    </font>
    <font>
      <sz val="10"/>
      <color rgb="FFFFFFFF"/>
      <name val="Arial"/>
      <family val="2"/>
    </font>
    <font>
      <b val="true"/>
      <sz val="10"/>
      <color rgb="FFFFFFFF"/>
      <name val="Arial"/>
      <family val="2"/>
    </font>
    <font>
      <sz val="10"/>
      <color rgb="FF0000FF"/>
      <name val="Arial"/>
      <family val="2"/>
    </font>
    <font>
      <i val="true"/>
      <sz val="10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865800</xdr:colOff>
      <xdr:row>0</xdr:row>
      <xdr:rowOff>14760</xdr:rowOff>
    </xdr:from>
    <xdr:to>
      <xdr:col>9</xdr:col>
      <xdr:colOff>1698840</xdr:colOff>
      <xdr:row>0</xdr:row>
      <xdr:rowOff>568800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0191960" y="14760"/>
          <a:ext cx="833040" cy="554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mzn.to/4fV3AG2" TargetMode="External"/><Relationship Id="rId2" Type="http://schemas.openxmlformats.org/officeDocument/2006/relationships/hyperlink" Target="https://amzn.to/3ZfGZyh" TargetMode="External"/><Relationship Id="rId3" Type="http://schemas.openxmlformats.org/officeDocument/2006/relationships/hyperlink" Target="https://amzn.to/4hWz6Fs" TargetMode="External"/><Relationship Id="rId4" Type="http://schemas.openxmlformats.org/officeDocument/2006/relationships/hyperlink" Target="https://amzn.to/414tMJY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3" activeCellId="0" sqref="B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2.41"/>
    <col collapsed="false" customWidth="true" hidden="false" outlineLevel="0" max="2" min="2" style="0" width="11.82"/>
    <col collapsed="false" customWidth="true" hidden="false" outlineLevel="0" max="3" min="3" style="0" width="16.1"/>
    <col collapsed="false" customWidth="false" hidden="false" outlineLevel="0" max="4" min="4" style="1" width="11.5"/>
    <col collapsed="false" customWidth="true" hidden="false" outlineLevel="0" max="5" min="5" style="1" width="13.11"/>
    <col collapsed="false" customWidth="true" hidden="false" outlineLevel="0" max="6" min="6" style="0" width="8.93"/>
    <col collapsed="false" customWidth="true" hidden="false" outlineLevel="0" max="7" min="7" style="2" width="14.17"/>
    <col collapsed="false" customWidth="true" hidden="false" outlineLevel="0" max="8" min="8" style="0" width="14.49"/>
    <col collapsed="false" customWidth="true" hidden="false" outlineLevel="0" max="9" min="9" style="0" width="9.79"/>
    <col collapsed="false" customWidth="true" hidden="false" outlineLevel="0" max="10" min="10" style="0" width="24.82"/>
  </cols>
  <sheetData>
    <row r="1" customFormat="false" ht="48.2" hidden="false" customHeight="true" outlineLevel="0" collapsed="false">
      <c r="A1" s="3" t="s">
        <v>0</v>
      </c>
      <c r="B1" s="4"/>
      <c r="C1" s="4"/>
      <c r="D1" s="5"/>
      <c r="E1" s="5"/>
      <c r="F1" s="4"/>
      <c r="G1" s="6"/>
      <c r="H1" s="4"/>
      <c r="I1" s="4"/>
      <c r="J1" s="4"/>
    </row>
    <row r="2" customFormat="false" ht="12.8" hidden="false" customHeight="fals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7" t="s">
        <v>8</v>
      </c>
      <c r="I2" s="7" t="s">
        <v>9</v>
      </c>
      <c r="J2" s="7" t="s">
        <v>10</v>
      </c>
    </row>
    <row r="3" customFormat="false" ht="12.8" hidden="false" customHeight="false" outlineLevel="0" collapsed="false">
      <c r="A3" s="0" t="s">
        <v>11</v>
      </c>
      <c r="B3" s="0" t="n">
        <v>1</v>
      </c>
      <c r="C3" s="0" t="n">
        <v>12.7</v>
      </c>
      <c r="D3" s="1" t="s">
        <v>12</v>
      </c>
      <c r="E3" s="1" t="n">
        <v>2</v>
      </c>
      <c r="F3" s="2" t="n">
        <v>22</v>
      </c>
      <c r="G3" s="10" t="n">
        <f aca="false">(C3/B3)*E3</f>
        <v>25.4</v>
      </c>
      <c r="H3" s="2" t="n">
        <f aca="false">F3/G3*E3</f>
        <v>1.73228346456693</v>
      </c>
      <c r="I3" s="2" t="n">
        <f aca="false">F3*E3</f>
        <v>44</v>
      </c>
      <c r="J3" s="11" t="s">
        <v>13</v>
      </c>
    </row>
    <row r="4" customFormat="false" ht="12.8" hidden="false" customHeight="false" outlineLevel="0" collapsed="false">
      <c r="A4" s="0" t="s">
        <v>14</v>
      </c>
      <c r="B4" s="0" t="n">
        <v>1</v>
      </c>
      <c r="C4" s="0" t="n">
        <v>22</v>
      </c>
      <c r="D4" s="1" t="s">
        <v>15</v>
      </c>
      <c r="E4" s="1" t="n">
        <v>1</v>
      </c>
      <c r="F4" s="2" t="n">
        <v>14</v>
      </c>
      <c r="G4" s="12" t="n">
        <f aca="false">(C4/B4)*E4</f>
        <v>22</v>
      </c>
      <c r="H4" s="2" t="n">
        <f aca="false">F4/G4*E4</f>
        <v>0.636363636363636</v>
      </c>
      <c r="I4" s="2" t="n">
        <f aca="false">F4*E4</f>
        <v>14</v>
      </c>
      <c r="J4" s="11" t="s">
        <v>16</v>
      </c>
    </row>
    <row r="5" customFormat="false" ht="12.8" hidden="false" customHeight="false" outlineLevel="0" collapsed="false">
      <c r="A5" s="0" t="s">
        <v>17</v>
      </c>
      <c r="B5" s="0" t="n">
        <v>0.5</v>
      </c>
      <c r="C5" s="0" t="n">
        <v>11.8</v>
      </c>
      <c r="D5" s="1" t="s">
        <v>18</v>
      </c>
      <c r="E5" s="1" t="n">
        <v>1</v>
      </c>
      <c r="F5" s="2" t="n">
        <v>30</v>
      </c>
      <c r="G5" s="10" t="n">
        <f aca="false">(C5/B5)*E5</f>
        <v>23.6</v>
      </c>
      <c r="H5" s="2" t="n">
        <f aca="false">F5/G5*E5</f>
        <v>1.27118644067797</v>
      </c>
      <c r="I5" s="2" t="n">
        <f aca="false">F5*E5</f>
        <v>30</v>
      </c>
      <c r="J5" s="11" t="s">
        <v>19</v>
      </c>
    </row>
    <row r="6" customFormat="false" ht="12.8" hidden="false" customHeight="false" outlineLevel="0" collapsed="false">
      <c r="A6" s="0" t="s">
        <v>20</v>
      </c>
      <c r="B6" s="0" t="n">
        <v>0.5</v>
      </c>
      <c r="C6" s="0" t="n">
        <v>4.35</v>
      </c>
      <c r="D6" s="1" t="s">
        <v>21</v>
      </c>
      <c r="E6" s="1" t="n">
        <v>3</v>
      </c>
      <c r="F6" s="2" t="n">
        <v>5</v>
      </c>
      <c r="G6" s="10" t="n">
        <f aca="false">(C6/B6)*E6</f>
        <v>26.1</v>
      </c>
      <c r="H6" s="2" t="n">
        <f aca="false">F6/G6*E6</f>
        <v>0.574712643678161</v>
      </c>
      <c r="I6" s="2" t="n">
        <f aca="false">F6*E6</f>
        <v>15</v>
      </c>
      <c r="J6" s="11" t="s">
        <v>22</v>
      </c>
    </row>
    <row r="7" customFormat="false" ht="12.8" hidden="false" customHeight="false" outlineLevel="0" collapsed="false">
      <c r="A7" s="2" t="s">
        <v>23</v>
      </c>
      <c r="F7" s="13"/>
      <c r="G7" s="14"/>
      <c r="H7" s="13" t="n">
        <f aca="false">SUM(H3:H6)</f>
        <v>4.21454618528669</v>
      </c>
      <c r="I7" s="13" t="n">
        <f aca="false">SUM(I3:I6)</f>
        <v>103</v>
      </c>
    </row>
    <row r="9" customFormat="false" ht="12.8" hidden="false" customHeight="false" outlineLevel="0" collapsed="false">
      <c r="A9" s="0" t="s">
        <v>24</v>
      </c>
      <c r="B9" s="0" t="n">
        <v>48</v>
      </c>
    </row>
    <row r="10" customFormat="false" ht="12.8" hidden="false" customHeight="false" outlineLevel="0" collapsed="false">
      <c r="A10" s="0" t="s">
        <v>25</v>
      </c>
      <c r="B10" s="0" t="n">
        <v>1</v>
      </c>
    </row>
    <row r="11" customFormat="false" ht="12.8" hidden="false" customHeight="false" outlineLevel="0" collapsed="false">
      <c r="A11" s="0" t="s">
        <v>26</v>
      </c>
      <c r="B11" s="0" t="n">
        <f aca="false">B9/B10</f>
        <v>48</v>
      </c>
    </row>
    <row r="12" customFormat="false" ht="12.8" hidden="false" customHeight="false" outlineLevel="0" collapsed="false">
      <c r="A12" s="0" t="s">
        <v>27</v>
      </c>
      <c r="B12" s="13" t="n">
        <f aca="false">H7/B11</f>
        <v>0.0878030455268061</v>
      </c>
      <c r="C12" s="2"/>
    </row>
    <row r="13" customFormat="false" ht="12.8" hidden="false" customHeight="false" outlineLevel="0" collapsed="false">
      <c r="A13" s="0" t="s">
        <v>28</v>
      </c>
      <c r="B13" s="15" t="n">
        <f aca="false">B12/B20-1</f>
        <v>-0.698960986765236</v>
      </c>
    </row>
    <row r="14" customFormat="false" ht="12.8" hidden="false" customHeight="false" outlineLevel="0" collapsed="false">
      <c r="A14" s="0" t="s">
        <v>29</v>
      </c>
      <c r="B14" s="16" t="n">
        <v>22</v>
      </c>
      <c r="D14" s="0"/>
    </row>
    <row r="15" customFormat="false" ht="12.8" hidden="false" customHeight="false" outlineLevel="0" collapsed="false">
      <c r="A15" s="0" t="s">
        <v>30</v>
      </c>
      <c r="B15" s="16" t="n">
        <f aca="false">B14*B9</f>
        <v>1056</v>
      </c>
    </row>
    <row r="16" customFormat="false" ht="12.8" hidden="false" customHeight="false" outlineLevel="0" collapsed="false">
      <c r="A16" s="0" t="s">
        <v>31</v>
      </c>
      <c r="B16" s="17" t="n">
        <f aca="false">I7/B15</f>
        <v>0.0975378787878788</v>
      </c>
    </row>
    <row r="17" customFormat="false" ht="12.8" hidden="false" customHeight="false" outlineLevel="0" collapsed="false">
      <c r="B17" s="17"/>
    </row>
    <row r="18" customFormat="false" ht="12.8" hidden="false" customHeight="false" outlineLevel="0" collapsed="false">
      <c r="A18" s="0" t="s">
        <v>32</v>
      </c>
      <c r="B18" s="2" t="n">
        <v>28</v>
      </c>
    </row>
    <row r="19" customFormat="false" ht="12.8" hidden="false" customHeight="false" outlineLevel="0" collapsed="false">
      <c r="A19" s="0" t="s">
        <v>33</v>
      </c>
      <c r="B19" s="0" t="n">
        <v>96</v>
      </c>
    </row>
    <row r="20" customFormat="false" ht="12.8" hidden="false" customHeight="false" outlineLevel="0" collapsed="false">
      <c r="A20" s="0" t="s">
        <v>34</v>
      </c>
      <c r="B20" s="2" t="n">
        <f aca="false">B18/B19</f>
        <v>0.291666666666667</v>
      </c>
    </row>
  </sheetData>
  <hyperlinks>
    <hyperlink ref="J3" r:id="rId1" display="https://amzn.to/4fV3AG2"/>
    <hyperlink ref="J4" r:id="rId2" display="https://amzn.to/3ZfGZyh"/>
    <hyperlink ref="J5" r:id="rId3" display="https://amzn.to/4hWz6Fs"/>
    <hyperlink ref="J6" r:id="rId4" display="https://amzn.to/414tMJY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2024-11-21T06:01:24Z</dcterms:created>
  <dc:creator/>
  <dc:description/>
  <dc:language>en-CA</dc:language>
  <cp:lastModifiedBy/>
  <dcterms:modified xsi:type="dcterms:W3CDTF">2024-11-21T09:06:11Z</dcterms:modified>
  <cp:revision>14</cp:revision>
  <dc:subject/>
  <dc:title/>
</cp:coreProperties>
</file>